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Inc Stmt" sheetId="1" r:id="rId1"/>
    <sheet name="BSheet" sheetId="2" r:id="rId2"/>
    <sheet name="Equity" sheetId="3" r:id="rId3"/>
    <sheet name="Cash Flow" sheetId="4" r:id="rId4"/>
  </sheets>
  <definedNames>
    <definedName name="_xlnm.Print_Area" localSheetId="1">'BSheet'!$A$1:$I$73</definedName>
    <definedName name="_xlnm.Print_Area" localSheetId="2">'Equity'!$A$1:$F$43</definedName>
    <definedName name="_xlnm.Print_Area" localSheetId="0">'Inc Stmt'!$A$1:$H$47</definedName>
  </definedNames>
  <calcPr fullCalcOnLoad="1" fullPrecision="0" iterate="1" iterateCount="1" iterateDelta="0.001"/>
</workbook>
</file>

<file path=xl/sharedStrings.xml><?xml version="1.0" encoding="utf-8"?>
<sst xmlns="http://schemas.openxmlformats.org/spreadsheetml/2006/main" count="140" uniqueCount="117">
  <si>
    <t>RM'000</t>
  </si>
  <si>
    <t>Revenue</t>
  </si>
  <si>
    <t>Operating Expenses</t>
  </si>
  <si>
    <t>Other Operating Income</t>
  </si>
  <si>
    <t>Taxation</t>
  </si>
  <si>
    <t>Minority Interest</t>
  </si>
  <si>
    <t>RM000</t>
  </si>
  <si>
    <t>CURRENT ASSETS</t>
  </si>
  <si>
    <t>Inventories</t>
  </si>
  <si>
    <t>Cash and cash equivalents</t>
  </si>
  <si>
    <t>Total Current Assets</t>
  </si>
  <si>
    <t>CURRENT LIABILITIES</t>
  </si>
  <si>
    <t>Total Current Liabilities</t>
  </si>
  <si>
    <t>LONG TERM LIABILITIES</t>
  </si>
  <si>
    <t>Share</t>
  </si>
  <si>
    <t>Retained</t>
  </si>
  <si>
    <t>Capital</t>
  </si>
  <si>
    <t>Total</t>
  </si>
  <si>
    <t>RM '000</t>
  </si>
  <si>
    <t>Balance at end of period</t>
  </si>
  <si>
    <t>Net cash (used in) / generated from operating activities</t>
  </si>
  <si>
    <t>Net cash (used in) / generated from investing activities</t>
  </si>
  <si>
    <t>Net cash (used in) / generated from financing activities</t>
  </si>
  <si>
    <t>NET INCREASE/(DECREASE) IN CASH &amp; CASH EQUIVALENTS</t>
  </si>
  <si>
    <t>CASH &amp; CASH EQUIVALENTS AT BEGINNING OF FINANCIAL PERIOD</t>
  </si>
  <si>
    <t>CASH &amp; CASH EQUIVALENTS AT END OF FINANCIAL PERIOD</t>
  </si>
  <si>
    <t>Note:-</t>
  </si>
  <si>
    <t>KUMPULAN EUROPLUS BERHAD (534368-A)</t>
  </si>
  <si>
    <t xml:space="preserve">Net tangible assets per share (RM) </t>
  </si>
  <si>
    <t xml:space="preserve">Share </t>
  </si>
  <si>
    <t>Premium</t>
  </si>
  <si>
    <t>Deferred taxation</t>
  </si>
  <si>
    <t>Balance at beginning of  period</t>
  </si>
  <si>
    <t>Balance at beginning of period</t>
  </si>
  <si>
    <t>Ordinary shares issued (Note 6)</t>
  </si>
  <si>
    <t xml:space="preserve">Weighted average number of </t>
  </si>
  <si>
    <t xml:space="preserve">  ordinary shares ('000)</t>
  </si>
  <si>
    <t>NET CURRENT ASSETS</t>
  </si>
  <si>
    <t>Share of results of an</t>
  </si>
  <si>
    <t xml:space="preserve">  associate</t>
  </si>
  <si>
    <t>Net profit for the period</t>
  </si>
  <si>
    <t>REPRESENTED BY:</t>
  </si>
  <si>
    <t>Ordinary shares issued</t>
  </si>
  <si>
    <t>INDIVIDUAL QUARTER</t>
  </si>
  <si>
    <t>CUMMULATIVE QUARTER</t>
  </si>
  <si>
    <t>CURRENT YEAR</t>
  </si>
  <si>
    <t>ENDED</t>
  </si>
  <si>
    <t>CORRESPONDING</t>
  </si>
  <si>
    <t>PRECEDING YEAR</t>
  </si>
  <si>
    <t>CURRENT PERIOD</t>
  </si>
  <si>
    <t>PRECEDING PERIOD</t>
  </si>
  <si>
    <t>CONDENSED CONSOLIDATED INCOME STATEMENTS</t>
  </si>
  <si>
    <t>CONDENSED CONSOLIDATED STATEMENT OF CHANGES IN EQUITY</t>
  </si>
  <si>
    <t>CONDENSED CONSOLIDATED CASH FLOW STATEMENT</t>
  </si>
  <si>
    <t xml:space="preserve">      Cash &amp; cash equivalent at the end of the financial period comprise of:-</t>
  </si>
  <si>
    <t xml:space="preserve">      Cash &amp; Bank Balances</t>
  </si>
  <si>
    <t xml:space="preserve">      Deposits</t>
  </si>
  <si>
    <t xml:space="preserve">      Less: Bank Overdraft</t>
  </si>
  <si>
    <t xml:space="preserve">                Short-Term Deposits Restricted In Use </t>
  </si>
  <si>
    <t xml:space="preserve">AUDITED </t>
  </si>
  <si>
    <t xml:space="preserve">AS AT </t>
  </si>
  <si>
    <t xml:space="preserve">PRECEDING </t>
  </si>
  <si>
    <t>FINANCIAL</t>
  </si>
  <si>
    <t>YEAR END</t>
  </si>
  <si>
    <t>31-01-2005</t>
  </si>
  <si>
    <t xml:space="preserve">UNAUDITED </t>
  </si>
  <si>
    <t>AS AT</t>
  </si>
  <si>
    <t xml:space="preserve">CURRENT </t>
  </si>
  <si>
    <t>PERIOD END</t>
  </si>
  <si>
    <t>CONDENSED CONSOLIDATED BALANCE SHEETS</t>
  </si>
  <si>
    <t>NON-CURRENT ASSETS</t>
  </si>
  <si>
    <t>Property, plant and equipment</t>
  </si>
  <si>
    <t>Infrastructure development expenditure</t>
  </si>
  <si>
    <t>Land held for future development</t>
  </si>
  <si>
    <t>Investment in associated company</t>
  </si>
  <si>
    <t>Goodwill</t>
  </si>
  <si>
    <t>Share capital</t>
  </si>
  <si>
    <t>Reserves</t>
  </si>
  <si>
    <t>Minority interests</t>
  </si>
  <si>
    <t>Shareholders' equity</t>
  </si>
  <si>
    <t>Land held for development</t>
  </si>
  <si>
    <t>Marketable securities</t>
  </si>
  <si>
    <t>Amount due from contract customers</t>
  </si>
  <si>
    <t>Trade receivables</t>
  </si>
  <si>
    <t>Other receivables and prepaid expenses</t>
  </si>
  <si>
    <t>Other payables and accrued expenses</t>
  </si>
  <si>
    <t>Trade payables</t>
  </si>
  <si>
    <t>Hire purchase payables</t>
  </si>
  <si>
    <t>Tax Liabilities</t>
  </si>
  <si>
    <t>Bank borrowings</t>
  </si>
  <si>
    <t>Finance Costs (net)</t>
  </si>
  <si>
    <t>Fixed deposits with licensed banks</t>
  </si>
  <si>
    <t>(The Condensed Consolidated Statement of Changes in Equity should be read in conjunction with the audited financial statements for the year ended 31 January 2005)</t>
  </si>
  <si>
    <t>(The Condensed Consolidated Income Statements should be read in conjunction with the audited financial statements for the year ended 31 January 2005)</t>
  </si>
  <si>
    <t>(The Condensed Consolidated Balance Sheets should be read in conjunction with the audited financial statements for the year ended 31 January 2005)</t>
  </si>
  <si>
    <t>(The Condensed Consolidated Cash Flow Statement should be read in conjunction with the audited financial statements for the year ended 31 January 2005)</t>
  </si>
  <si>
    <t>(Loss)/ profit from Operations</t>
  </si>
  <si>
    <t>(Loss) / profit before tax</t>
  </si>
  <si>
    <t>(Loss) / profit after tax</t>
  </si>
  <si>
    <t>Net (loss) / profit for the period</t>
  </si>
  <si>
    <t>(Loss) / Earnings Per Share - Basic (sen)</t>
  </si>
  <si>
    <t>Dividend</t>
  </si>
  <si>
    <t>Net loss for the period</t>
  </si>
  <si>
    <t>Profits /</t>
  </si>
  <si>
    <t>accumulated</t>
  </si>
  <si>
    <t>loss</t>
  </si>
  <si>
    <t>FOR THE QUARTER ENDED 31 OCTOBER 2005 (UNAUDITED)</t>
  </si>
  <si>
    <t>AS AT 31 OCTOBER, 2005</t>
  </si>
  <si>
    <t>31-10-2005</t>
  </si>
  <si>
    <t>31-10-2004</t>
  </si>
  <si>
    <t>9 MONTHS</t>
  </si>
  <si>
    <t>9 months ended 31 October 2005</t>
  </si>
  <si>
    <t>9 months ended 31 October 2004</t>
  </si>
  <si>
    <t>Deferred income</t>
  </si>
  <si>
    <t>*</t>
  </si>
  <si>
    <t xml:space="preserve">            RM10.6 million in amortization of good will.</t>
  </si>
  <si>
    <t xml:space="preserve">*         of which one time provision of RM18.7 million for loss on sale of property and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</si>
</sst>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_);_(* \(#,##0.0\);_(* &quot;-&quot;_);_(@_)"/>
    <numFmt numFmtId="167" formatCode="_(* #,##0.00_);_(* \(#,##0.00\);_(* &quot;-&quot;_);_(@_)"/>
    <numFmt numFmtId="168" formatCode="0.0%"/>
    <numFmt numFmtId="169" formatCode="_(* #,##0.0_);_(* \(#,##0.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6">
    <font>
      <sz val="10"/>
      <name val="Arial"/>
      <family val="0"/>
    </font>
    <font>
      <b/>
      <sz val="11"/>
      <name val="Rockwell"/>
      <family val="1"/>
    </font>
    <font>
      <sz val="10"/>
      <name val="Rockwell"/>
      <family val="1"/>
    </font>
    <font>
      <b/>
      <u val="single"/>
      <sz val="11"/>
      <name val="Rockwell"/>
      <family val="1"/>
    </font>
    <font>
      <b/>
      <sz val="10"/>
      <name val="Rockwell"/>
      <family val="1"/>
    </font>
    <font>
      <b/>
      <sz val="9"/>
      <name val="Rockwell"/>
      <family val="1"/>
    </font>
    <font>
      <b/>
      <sz val="10"/>
      <color indexed="48"/>
      <name val="Rockwell"/>
      <family val="1"/>
    </font>
    <font>
      <sz val="10"/>
      <color indexed="48"/>
      <name val="Rockwell"/>
      <family val="1"/>
    </font>
    <font>
      <b/>
      <u val="single"/>
      <sz val="10"/>
      <name val="Rockwell"/>
      <family val="1"/>
    </font>
    <font>
      <sz val="9"/>
      <name val="Rockwell"/>
      <family val="1"/>
    </font>
    <font>
      <b/>
      <u val="single"/>
      <sz val="9"/>
      <name val="Rockwell"/>
      <family val="1"/>
    </font>
    <font>
      <sz val="10"/>
      <color indexed="8"/>
      <name val="Rockwell"/>
      <family val="1"/>
    </font>
    <font>
      <sz val="11"/>
      <name val="Rockwell"/>
      <family val="1"/>
    </font>
    <font>
      <b/>
      <sz val="10"/>
      <color indexed="10"/>
      <name val="Rockwell"/>
      <family val="1"/>
    </font>
    <font>
      <b/>
      <sz val="11"/>
      <color indexed="10"/>
      <name val="Rockwell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164" fontId="5" fillId="0" borderId="1" xfId="15" applyNumberFormat="1" applyFont="1" applyFill="1" applyBorder="1" applyAlignment="1">
      <alignment horizontal="center"/>
    </xf>
    <xf numFmtId="164" fontId="5" fillId="0" borderId="2" xfId="15" applyNumberFormat="1" applyFont="1" applyFill="1" applyBorder="1" applyAlignment="1">
      <alignment horizontal="center"/>
    </xf>
    <xf numFmtId="164" fontId="5" fillId="0" borderId="3" xfId="15" applyNumberFormat="1" applyFont="1" applyFill="1" applyBorder="1" applyAlignment="1">
      <alignment horizontal="center"/>
    </xf>
    <xf numFmtId="164" fontId="5" fillId="0" borderId="4" xfId="15" applyNumberFormat="1" applyFont="1" applyFill="1" applyBorder="1" applyAlignment="1">
      <alignment horizontal="center"/>
    </xf>
    <xf numFmtId="164" fontId="5" fillId="0" borderId="5" xfId="15" applyNumberFormat="1" applyFont="1" applyFill="1" applyBorder="1" applyAlignment="1">
      <alignment horizontal="center"/>
    </xf>
    <xf numFmtId="164" fontId="5" fillId="0" borderId="6" xfId="15" applyNumberFormat="1" applyFont="1" applyFill="1" applyBorder="1" applyAlignment="1">
      <alignment horizontal="center"/>
    </xf>
    <xf numFmtId="164" fontId="4" fillId="0" borderId="7" xfId="15" applyNumberFormat="1" applyFont="1" applyFill="1" applyBorder="1" applyAlignment="1">
      <alignment horizontal="center"/>
    </xf>
    <xf numFmtId="164" fontId="4" fillId="0" borderId="8" xfId="15" applyNumberFormat="1" applyFont="1" applyFill="1" applyBorder="1" applyAlignment="1">
      <alignment horizontal="center"/>
    </xf>
    <xf numFmtId="164" fontId="4" fillId="0" borderId="9" xfId="15" applyNumberFormat="1" applyFont="1" applyFill="1" applyBorder="1" applyAlignment="1">
      <alignment horizontal="center"/>
    </xf>
    <xf numFmtId="164" fontId="2" fillId="0" borderId="2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/>
    </xf>
    <xf numFmtId="41" fontId="2" fillId="0" borderId="3" xfId="15" applyNumberFormat="1" applyFont="1" applyFill="1" applyBorder="1" applyAlignment="1">
      <alignment/>
    </xf>
    <xf numFmtId="41" fontId="2" fillId="0" borderId="5" xfId="15" applyNumberFormat="1" applyFont="1" applyFill="1" applyBorder="1" applyAlignment="1">
      <alignment/>
    </xf>
    <xf numFmtId="41" fontId="2" fillId="0" borderId="6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/>
    </xf>
    <xf numFmtId="41" fontId="2" fillId="0" borderId="10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/>
    </xf>
    <xf numFmtId="41" fontId="2" fillId="0" borderId="5" xfId="15" applyNumberFormat="1" applyFont="1" applyFill="1" applyBorder="1" applyAlignment="1">
      <alignment horizontal="right"/>
    </xf>
    <xf numFmtId="164" fontId="2" fillId="0" borderId="5" xfId="15" applyNumberFormat="1" applyFont="1" applyFill="1" applyBorder="1" applyAlignment="1">
      <alignment/>
    </xf>
    <xf numFmtId="41" fontId="2" fillId="0" borderId="6" xfId="15" applyNumberFormat="1" applyFont="1" applyFill="1" applyBorder="1" applyAlignment="1">
      <alignment horizontal="right"/>
    </xf>
    <xf numFmtId="166" fontId="2" fillId="0" borderId="12" xfId="15" applyNumberFormat="1" applyFont="1" applyFill="1" applyBorder="1" applyAlignment="1">
      <alignment horizontal="right"/>
    </xf>
    <xf numFmtId="166" fontId="2" fillId="0" borderId="12" xfId="15" applyNumberFormat="1" applyFont="1" applyFill="1" applyBorder="1" applyAlignment="1">
      <alignment/>
    </xf>
    <xf numFmtId="166" fontId="2" fillId="0" borderId="13" xfId="15" applyNumberFormat="1" applyFont="1" applyFill="1" applyBorder="1" applyAlignment="1">
      <alignment horizontal="right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66" fontId="2" fillId="0" borderId="0" xfId="15" applyNumberFormat="1" applyFont="1" applyFill="1" applyBorder="1" applyAlignment="1">
      <alignment/>
    </xf>
    <xf numFmtId="41" fontId="2" fillId="0" borderId="0" xfId="15" applyNumberFormat="1" applyFont="1" applyFill="1" applyBorder="1" applyAlignment="1">
      <alignment horizontal="right"/>
    </xf>
    <xf numFmtId="167" fontId="2" fillId="0" borderId="0" xfId="15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 quotePrefix="1">
      <alignment/>
    </xf>
    <xf numFmtId="41" fontId="2" fillId="0" borderId="0" xfId="15" applyNumberFormat="1" applyFont="1" applyBorder="1" applyAlignment="1">
      <alignment/>
    </xf>
    <xf numFmtId="41" fontId="2" fillId="0" borderId="14" xfId="15" applyNumberFormat="1" applyFont="1" applyBorder="1" applyAlignment="1">
      <alignment horizontal="right"/>
    </xf>
    <xf numFmtId="41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Alignment="1">
      <alignment/>
    </xf>
    <xf numFmtId="41" fontId="2" fillId="0" borderId="0" xfId="15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1" fontId="2" fillId="0" borderId="15" xfId="15" applyNumberFormat="1" applyFont="1" applyFill="1" applyBorder="1" applyAlignment="1">
      <alignment/>
    </xf>
    <xf numFmtId="43" fontId="13" fillId="0" borderId="0" xfId="0" applyNumberFormat="1" applyFont="1" applyFill="1" applyAlignment="1">
      <alignment/>
    </xf>
    <xf numFmtId="41" fontId="2" fillId="0" borderId="0" xfId="15" applyNumberFormat="1" applyFont="1" applyFill="1" applyBorder="1" applyAlignment="1">
      <alignment/>
    </xf>
    <xf numFmtId="0" fontId="2" fillId="0" borderId="0" xfId="0" applyFont="1" applyFill="1" applyAlignment="1" quotePrefix="1">
      <alignment horizontal="center"/>
    </xf>
    <xf numFmtId="41" fontId="2" fillId="0" borderId="16" xfId="15" applyNumberFormat="1" applyFont="1" applyFill="1" applyBorder="1" applyAlignment="1">
      <alignment/>
    </xf>
    <xf numFmtId="164" fontId="13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41" fontId="2" fillId="0" borderId="17" xfId="15" applyNumberFormat="1" applyFont="1" applyFill="1" applyBorder="1" applyAlignment="1">
      <alignment/>
    </xf>
    <xf numFmtId="41" fontId="12" fillId="0" borderId="0" xfId="15" applyNumberFormat="1" applyFont="1" applyFill="1" applyBorder="1" applyAlignment="1">
      <alignment/>
    </xf>
    <xf numFmtId="41" fontId="14" fillId="0" borderId="0" xfId="0" applyNumberFormat="1" applyFont="1" applyFill="1" applyAlignment="1">
      <alignment/>
    </xf>
    <xf numFmtId="41" fontId="2" fillId="0" borderId="14" xfId="15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41" fontId="12" fillId="0" borderId="0" xfId="15" applyNumberFormat="1" applyFont="1" applyFill="1" applyAlignment="1">
      <alignment/>
    </xf>
    <xf numFmtId="41" fontId="4" fillId="0" borderId="0" xfId="15" applyNumberFormat="1" applyFont="1" applyFill="1" applyBorder="1" applyAlignment="1">
      <alignment/>
    </xf>
    <xf numFmtId="167" fontId="2" fillId="0" borderId="18" xfId="15" applyNumberFormat="1" applyFont="1" applyFill="1" applyBorder="1" applyAlignment="1">
      <alignment horizontal="right"/>
    </xf>
    <xf numFmtId="0" fontId="4" fillId="0" borderId="0" xfId="0" applyFont="1" applyFill="1" applyAlignment="1" quotePrefix="1">
      <alignment/>
    </xf>
    <xf numFmtId="43" fontId="2" fillId="0" borderId="0" xfId="15" applyFont="1" applyFill="1" applyAlignment="1">
      <alignment/>
    </xf>
    <xf numFmtId="164" fontId="2" fillId="0" borderId="0" xfId="15" applyNumberFormat="1" applyFont="1" applyAlignment="1">
      <alignment/>
    </xf>
    <xf numFmtId="164" fontId="4" fillId="0" borderId="0" xfId="15" applyNumberFormat="1" applyFont="1" applyAlignment="1">
      <alignment horizontal="center"/>
    </xf>
    <xf numFmtId="164" fontId="4" fillId="0" borderId="0" xfId="15" applyNumberFormat="1" applyFont="1" applyAlignment="1">
      <alignment/>
    </xf>
    <xf numFmtId="0" fontId="4" fillId="0" borderId="0" xfId="0" applyFont="1" applyAlignment="1" quotePrefix="1">
      <alignment/>
    </xf>
    <xf numFmtId="164" fontId="4" fillId="0" borderId="14" xfId="15" applyNumberFormat="1" applyFont="1" applyBorder="1" applyAlignment="1">
      <alignment horizontal="center"/>
    </xf>
    <xf numFmtId="15" fontId="8" fillId="0" borderId="0" xfId="0" applyNumberFormat="1" applyFont="1" applyAlignment="1" quotePrefix="1">
      <alignment/>
    </xf>
    <xf numFmtId="1" fontId="2" fillId="0" borderId="0" xfId="0" applyNumberFormat="1" applyFont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/>
    </xf>
    <xf numFmtId="164" fontId="2" fillId="0" borderId="14" xfId="15" applyNumberFormat="1" applyFont="1" applyBorder="1" applyAlignment="1">
      <alignment/>
    </xf>
    <xf numFmtId="0" fontId="13" fillId="0" borderId="0" xfId="0" applyFont="1" applyAlignment="1">
      <alignment/>
    </xf>
    <xf numFmtId="164" fontId="2" fillId="0" borderId="15" xfId="15" applyNumberFormat="1" applyFont="1" applyBorder="1" applyAlignment="1">
      <alignment/>
    </xf>
    <xf numFmtId="164" fontId="13" fillId="0" borderId="0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 quotePrefix="1">
      <alignment horizontal="left"/>
    </xf>
    <xf numFmtId="164" fontId="2" fillId="0" borderId="15" xfId="15" applyNumberFormat="1" applyFont="1" applyBorder="1" applyAlignment="1">
      <alignment horizontal="center"/>
    </xf>
    <xf numFmtId="164" fontId="13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164" fontId="4" fillId="0" borderId="0" xfId="15" applyNumberFormat="1" applyFont="1" applyBorder="1" applyAlignment="1">
      <alignment horizontal="center"/>
    </xf>
    <xf numFmtId="41" fontId="2" fillId="0" borderId="19" xfId="0" applyNumberFormat="1" applyFont="1" applyBorder="1" applyAlignment="1">
      <alignment/>
    </xf>
    <xf numFmtId="41" fontId="2" fillId="0" borderId="20" xfId="15" applyNumberFormat="1" applyFont="1" applyFill="1" applyBorder="1" applyAlignment="1">
      <alignment/>
    </xf>
    <xf numFmtId="41" fontId="2" fillId="0" borderId="0" xfId="15" applyNumberFormat="1" applyFont="1" applyFill="1" applyBorder="1" applyAlignment="1">
      <alignment horizontal="left"/>
    </xf>
    <xf numFmtId="164" fontId="2" fillId="0" borderId="0" xfId="15" applyNumberFormat="1" applyFont="1" applyFill="1" applyAlignment="1">
      <alignment horizontal="left"/>
    </xf>
    <xf numFmtId="164" fontId="5" fillId="0" borderId="0" xfId="15" applyNumberFormat="1" applyFont="1" applyFill="1" applyBorder="1" applyAlignment="1">
      <alignment horizontal="left"/>
    </xf>
    <xf numFmtId="164" fontId="5" fillId="0" borderId="14" xfId="15" applyNumberFormat="1" applyFont="1" applyFill="1" applyBorder="1" applyAlignment="1">
      <alignment horizontal="left"/>
    </xf>
    <xf numFmtId="164" fontId="4" fillId="0" borderId="19" xfId="15" applyNumberFormat="1" applyFont="1" applyFill="1" applyBorder="1" applyAlignment="1">
      <alignment horizontal="left"/>
    </xf>
    <xf numFmtId="164" fontId="2" fillId="0" borderId="0" xfId="15" applyNumberFormat="1" applyFont="1" applyFill="1" applyBorder="1" applyAlignment="1">
      <alignment horizontal="left"/>
    </xf>
    <xf numFmtId="41" fontId="2" fillId="0" borderId="19" xfId="15" applyNumberFormat="1" applyFont="1" applyFill="1" applyBorder="1" applyAlignment="1">
      <alignment horizontal="left"/>
    </xf>
    <xf numFmtId="41" fontId="2" fillId="0" borderId="20" xfId="15" applyNumberFormat="1" applyFont="1" applyFill="1" applyBorder="1" applyAlignment="1">
      <alignment horizontal="left"/>
    </xf>
    <xf numFmtId="41" fontId="2" fillId="0" borderId="17" xfId="15" applyNumberFormat="1" applyFont="1" applyFill="1" applyBorder="1" applyAlignment="1">
      <alignment horizontal="left"/>
    </xf>
    <xf numFmtId="164" fontId="2" fillId="0" borderId="14" xfId="15" applyNumberFormat="1" applyFont="1" applyFill="1" applyBorder="1" applyAlignment="1">
      <alignment horizontal="left"/>
    </xf>
    <xf numFmtId="166" fontId="2" fillId="0" borderId="18" xfId="15" applyNumberFormat="1" applyFont="1" applyFill="1" applyBorder="1" applyAlignment="1">
      <alignment horizontal="left"/>
    </xf>
    <xf numFmtId="166" fontId="2" fillId="0" borderId="0" xfId="15" applyNumberFormat="1" applyFont="1" applyFill="1" applyBorder="1" applyAlignment="1">
      <alignment horizontal="left"/>
    </xf>
    <xf numFmtId="164" fontId="2" fillId="0" borderId="0" xfId="15" applyNumberFormat="1" applyFont="1" applyFill="1" applyAlignment="1">
      <alignment horizontal="center"/>
    </xf>
    <xf numFmtId="164" fontId="2" fillId="0" borderId="1" xfId="15" applyNumberFormat="1" applyFont="1" applyFill="1" applyBorder="1" applyAlignment="1">
      <alignment horizontal="center"/>
    </xf>
    <xf numFmtId="41" fontId="2" fillId="0" borderId="1" xfId="15" applyNumberFormat="1" applyFont="1" applyFill="1" applyBorder="1" applyAlignment="1">
      <alignment horizontal="center"/>
    </xf>
    <xf numFmtId="41" fontId="2" fillId="0" borderId="7" xfId="15" applyNumberFormat="1" applyFont="1" applyFill="1" applyBorder="1" applyAlignment="1">
      <alignment horizontal="center"/>
    </xf>
    <xf numFmtId="41" fontId="2" fillId="0" borderId="21" xfId="15" applyNumberFormat="1" applyFont="1" applyFill="1" applyBorder="1" applyAlignment="1">
      <alignment horizontal="center"/>
    </xf>
    <xf numFmtId="164" fontId="2" fillId="0" borderId="4" xfId="15" applyNumberFormat="1" applyFont="1" applyFill="1" applyBorder="1" applyAlignment="1">
      <alignment horizontal="center"/>
    </xf>
    <xf numFmtId="166" fontId="2" fillId="0" borderId="22" xfId="15" applyNumberFormat="1" applyFont="1" applyFill="1" applyBorder="1" applyAlignment="1">
      <alignment horizontal="center"/>
    </xf>
    <xf numFmtId="166" fontId="2" fillId="0" borderId="0" xfId="15" applyNumberFormat="1" applyFont="1" applyFill="1" applyBorder="1" applyAlignment="1">
      <alignment horizontal="center"/>
    </xf>
    <xf numFmtId="0" fontId="0" fillId="0" borderId="0" xfId="0" applyAlignment="1">
      <alignment/>
    </xf>
    <xf numFmtId="41" fontId="2" fillId="0" borderId="23" xfId="15" applyNumberFormat="1" applyFont="1" applyFill="1" applyBorder="1" applyAlignment="1">
      <alignment horizontal="left"/>
    </xf>
    <xf numFmtId="164" fontId="4" fillId="0" borderId="24" xfId="15" applyNumberFormat="1" applyFont="1" applyFill="1" applyBorder="1" applyAlignment="1">
      <alignment horizontal="center"/>
    </xf>
    <xf numFmtId="164" fontId="4" fillId="0" borderId="25" xfId="15" applyNumberFormat="1" applyFont="1" applyFill="1" applyBorder="1" applyAlignment="1">
      <alignment horizontal="center"/>
    </xf>
    <xf numFmtId="164" fontId="4" fillId="0" borderId="26" xfId="15" applyNumberFormat="1" applyFont="1" applyFill="1" applyBorder="1" applyAlignment="1" quotePrefix="1">
      <alignment horizontal="center"/>
    </xf>
    <xf numFmtId="164" fontId="4" fillId="0" borderId="27" xfId="15" applyNumberFormat="1" applyFont="1" applyFill="1" applyBorder="1" applyAlignment="1">
      <alignment horizontal="center"/>
    </xf>
    <xf numFmtId="164" fontId="4" fillId="0" borderId="28" xfId="15" applyNumberFormat="1" applyFont="1" applyFill="1" applyBorder="1" applyAlignment="1" quotePrefix="1">
      <alignment horizontal="center"/>
    </xf>
    <xf numFmtId="0" fontId="2" fillId="0" borderId="0" xfId="0" applyFont="1" applyAlignment="1">
      <alignment horizontal="justify"/>
    </xf>
    <xf numFmtId="164" fontId="2" fillId="0" borderId="0" xfId="15" applyNumberFormat="1" applyFont="1" applyFill="1" applyAlignment="1">
      <alignment vertical="justify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tabSelected="1" view="pageBreakPreview" zoomScaleSheetLayoutView="100" workbookViewId="0" topLeftCell="C28">
      <selection activeCell="D39" sqref="D39"/>
    </sheetView>
  </sheetViews>
  <sheetFormatPr defaultColWidth="9.140625" defaultRowHeight="12.75"/>
  <cols>
    <col min="1" max="1" width="1.7109375" style="2" customWidth="1"/>
    <col min="2" max="2" width="32.00390625" style="2" customWidth="1"/>
    <col min="3" max="3" width="4.7109375" style="2" customWidth="1"/>
    <col min="4" max="4" width="18.7109375" style="119" customWidth="1"/>
    <col min="5" max="5" width="2.421875" style="108" customWidth="1"/>
    <col min="6" max="8" width="18.7109375" style="3" customWidth="1"/>
    <col min="9" max="9" width="10.421875" style="2" customWidth="1"/>
    <col min="10" max="10" width="19.140625" style="2" customWidth="1"/>
    <col min="11" max="16384" width="9.140625" style="2" customWidth="1"/>
  </cols>
  <sheetData>
    <row r="1" ht="15">
      <c r="A1" s="1" t="s">
        <v>27</v>
      </c>
    </row>
    <row r="3" ht="15">
      <c r="B3" s="4" t="s">
        <v>51</v>
      </c>
    </row>
    <row r="4" ht="15">
      <c r="B4" s="4" t="s">
        <v>106</v>
      </c>
    </row>
    <row r="5" ht="13.5" thickBot="1"/>
    <row r="6" spans="4:8" ht="12.75">
      <c r="D6" s="129" t="s">
        <v>43</v>
      </c>
      <c r="E6" s="130"/>
      <c r="F6" s="131"/>
      <c r="G6" s="132" t="s">
        <v>44</v>
      </c>
      <c r="H6" s="133"/>
    </row>
    <row r="7" spans="4:8" ht="12.75">
      <c r="D7" s="5" t="s">
        <v>49</v>
      </c>
      <c r="E7" s="109"/>
      <c r="F7" s="6" t="s">
        <v>47</v>
      </c>
      <c r="G7" s="6" t="s">
        <v>45</v>
      </c>
      <c r="H7" s="7" t="s">
        <v>47</v>
      </c>
    </row>
    <row r="8" spans="4:8" ht="12.75">
      <c r="D8" s="5" t="s">
        <v>46</v>
      </c>
      <c r="E8" s="109"/>
      <c r="F8" s="6" t="s">
        <v>50</v>
      </c>
      <c r="G8" s="6" t="s">
        <v>46</v>
      </c>
      <c r="H8" s="7" t="s">
        <v>48</v>
      </c>
    </row>
    <row r="9" spans="4:8" ht="12.75">
      <c r="D9" s="8" t="s">
        <v>108</v>
      </c>
      <c r="E9" s="110"/>
      <c r="F9" s="9" t="s">
        <v>109</v>
      </c>
      <c r="G9" s="9" t="str">
        <f>D9</f>
        <v>31-10-2005</v>
      </c>
      <c r="H9" s="10" t="str">
        <f>F9</f>
        <v>31-10-2004</v>
      </c>
    </row>
    <row r="10" spans="4:8" ht="12.75">
      <c r="D10" s="11" t="s">
        <v>0</v>
      </c>
      <c r="E10" s="111"/>
      <c r="F10" s="12" t="s">
        <v>0</v>
      </c>
      <c r="G10" s="12" t="s">
        <v>0</v>
      </c>
      <c r="H10" s="13" t="s">
        <v>0</v>
      </c>
    </row>
    <row r="11" spans="4:8" ht="12.75">
      <c r="D11" s="120"/>
      <c r="E11" s="112"/>
      <c r="F11" s="14"/>
      <c r="G11" s="14"/>
      <c r="H11" s="15"/>
    </row>
    <row r="12" spans="2:8" ht="12.75">
      <c r="B12" s="2" t="s">
        <v>1</v>
      </c>
      <c r="D12" s="121">
        <v>19920</v>
      </c>
      <c r="E12" s="107"/>
      <c r="F12" s="16">
        <v>83087</v>
      </c>
      <c r="G12" s="16">
        <v>52914</v>
      </c>
      <c r="H12" s="17">
        <v>162214</v>
      </c>
    </row>
    <row r="13" spans="4:8" ht="12.75">
      <c r="D13" s="121"/>
      <c r="E13" s="107"/>
      <c r="F13" s="16"/>
      <c r="G13" s="16"/>
      <c r="H13" s="17"/>
    </row>
    <row r="14" spans="2:10" ht="12.75">
      <c r="B14" s="2" t="s">
        <v>2</v>
      </c>
      <c r="D14" s="121">
        <v>-51696</v>
      </c>
      <c r="E14" s="107" t="s">
        <v>114</v>
      </c>
      <c r="F14" s="16">
        <v>-80963</v>
      </c>
      <c r="G14" s="16">
        <v>-102471</v>
      </c>
      <c r="H14" s="17">
        <v>-154583</v>
      </c>
      <c r="J14" s="3"/>
    </row>
    <row r="15" spans="4:10" ht="12.75">
      <c r="D15" s="121"/>
      <c r="E15" s="107"/>
      <c r="F15" s="16"/>
      <c r="G15" s="16"/>
      <c r="H15" s="17"/>
      <c r="J15" s="3"/>
    </row>
    <row r="16" spans="2:10" ht="12.75">
      <c r="B16" s="2" t="s">
        <v>3</v>
      </c>
      <c r="D16" s="121">
        <v>506</v>
      </c>
      <c r="E16" s="107"/>
      <c r="F16" s="18">
        <v>318</v>
      </c>
      <c r="G16" s="16">
        <v>1827</v>
      </c>
      <c r="H16" s="19">
        <v>1670</v>
      </c>
      <c r="J16" s="3"/>
    </row>
    <row r="17" spans="2:10" ht="19.5" customHeight="1">
      <c r="B17" s="2" t="s">
        <v>96</v>
      </c>
      <c r="D17" s="122">
        <f>SUM(D12:D16)</f>
        <v>-31270</v>
      </c>
      <c r="E17" s="113"/>
      <c r="F17" s="20">
        <f>SUM(F12:F16)</f>
        <v>2442</v>
      </c>
      <c r="G17" s="20">
        <f>SUM(G12:G16)</f>
        <v>-47730</v>
      </c>
      <c r="H17" s="21">
        <f>SUM(H12:H16)</f>
        <v>9301</v>
      </c>
      <c r="J17" s="3"/>
    </row>
    <row r="18" spans="4:10" ht="12.75" customHeight="1">
      <c r="D18" s="121"/>
      <c r="E18" s="107"/>
      <c r="F18" s="16"/>
      <c r="G18" s="16"/>
      <c r="H18" s="17"/>
      <c r="J18" s="3"/>
    </row>
    <row r="19" spans="2:10" ht="12.75" customHeight="1">
      <c r="B19" s="2" t="s">
        <v>90</v>
      </c>
      <c r="D19" s="121">
        <v>-3174</v>
      </c>
      <c r="E19" s="107"/>
      <c r="F19" s="16">
        <v>-82</v>
      </c>
      <c r="G19" s="16">
        <v>-5320</v>
      </c>
      <c r="H19" s="17">
        <v>-345</v>
      </c>
      <c r="J19" s="3"/>
    </row>
    <row r="20" spans="4:10" ht="12.75">
      <c r="D20" s="121"/>
      <c r="E20" s="107"/>
      <c r="F20" s="16"/>
      <c r="G20" s="16"/>
      <c r="H20" s="17"/>
      <c r="J20" s="3"/>
    </row>
    <row r="21" spans="2:10" ht="12.75">
      <c r="B21" s="2" t="s">
        <v>38</v>
      </c>
      <c r="D21" s="121"/>
      <c r="E21" s="107"/>
      <c r="F21" s="16"/>
      <c r="G21" s="16"/>
      <c r="H21" s="17"/>
      <c r="J21" s="3"/>
    </row>
    <row r="22" spans="2:10" ht="12.75">
      <c r="B22" s="2" t="s">
        <v>39</v>
      </c>
      <c r="D22" s="121">
        <v>-33059</v>
      </c>
      <c r="E22" s="107"/>
      <c r="F22" s="16">
        <v>21727</v>
      </c>
      <c r="G22" s="16">
        <v>-79141</v>
      </c>
      <c r="H22" s="17">
        <v>55653</v>
      </c>
      <c r="J22" s="3"/>
    </row>
    <row r="23" spans="2:8" ht="19.5" customHeight="1">
      <c r="B23" s="2" t="s">
        <v>97</v>
      </c>
      <c r="D23" s="122">
        <f>SUM(D17:D22)</f>
        <v>-67503</v>
      </c>
      <c r="E23" s="113"/>
      <c r="F23" s="20">
        <f>SUM(F17:F22)</f>
        <v>24087</v>
      </c>
      <c r="G23" s="20">
        <f>SUM(G17:G22)</f>
        <v>-132191</v>
      </c>
      <c r="H23" s="21">
        <f>SUM(H17:H22)</f>
        <v>64609</v>
      </c>
    </row>
    <row r="24" spans="4:8" ht="12.75">
      <c r="D24" s="121"/>
      <c r="E24" s="107"/>
      <c r="F24" s="16"/>
      <c r="G24" s="16"/>
      <c r="H24" s="17"/>
    </row>
    <row r="25" spans="2:8" ht="12.75">
      <c r="B25" s="2" t="s">
        <v>4</v>
      </c>
      <c r="D25" s="121">
        <v>-2111</v>
      </c>
      <c r="E25" s="128"/>
      <c r="F25" s="18">
        <v>-7628</v>
      </c>
      <c r="G25" s="16">
        <v>-2454</v>
      </c>
      <c r="H25" s="19">
        <v>-19611</v>
      </c>
    </row>
    <row r="26" spans="2:8" ht="19.5" customHeight="1">
      <c r="B26" s="2" t="s">
        <v>98</v>
      </c>
      <c r="D26" s="122">
        <f>SUM(D23:D25)</f>
        <v>-69614</v>
      </c>
      <c r="E26" s="114"/>
      <c r="F26" s="106">
        <f>SUM(F23:F25)</f>
        <v>16459</v>
      </c>
      <c r="G26" s="20">
        <f>SUM(G23:G25)</f>
        <v>-134645</v>
      </c>
      <c r="H26" s="17">
        <f>SUM(H23:H25)</f>
        <v>44998</v>
      </c>
    </row>
    <row r="27" spans="4:8" ht="12.75">
      <c r="D27" s="121"/>
      <c r="E27" s="107"/>
      <c r="F27" s="16"/>
      <c r="G27" s="16"/>
      <c r="H27" s="17"/>
    </row>
    <row r="28" spans="2:8" ht="12.75">
      <c r="B28" s="2" t="s">
        <v>5</v>
      </c>
      <c r="D28" s="121">
        <v>120</v>
      </c>
      <c r="E28" s="107"/>
      <c r="F28" s="18">
        <v>265</v>
      </c>
      <c r="G28" s="16">
        <v>112</v>
      </c>
      <c r="H28" s="19">
        <v>109</v>
      </c>
    </row>
    <row r="29" spans="2:8" ht="19.5" customHeight="1" thickBot="1">
      <c r="B29" s="2" t="s">
        <v>99</v>
      </c>
      <c r="D29" s="123">
        <f>SUM(D26:D28)</f>
        <v>-69494</v>
      </c>
      <c r="E29" s="115"/>
      <c r="F29" s="22">
        <f>SUM(F26:F28)</f>
        <v>16724</v>
      </c>
      <c r="G29" s="22">
        <f>SUM(G26:G28)</f>
        <v>-134533</v>
      </c>
      <c r="H29" s="23">
        <f>SUM(H26:H28)</f>
        <v>45107</v>
      </c>
    </row>
    <row r="30" spans="4:8" ht="12.75">
      <c r="D30" s="121"/>
      <c r="E30" s="107"/>
      <c r="F30" s="16"/>
      <c r="G30" s="16"/>
      <c r="H30" s="17"/>
    </row>
    <row r="31" spans="2:8" ht="12.75">
      <c r="B31" s="2" t="s">
        <v>35</v>
      </c>
      <c r="D31" s="120"/>
      <c r="E31" s="112"/>
      <c r="F31" s="14"/>
      <c r="G31" s="14"/>
      <c r="H31" s="15"/>
    </row>
    <row r="32" spans="2:8" ht="12.75">
      <c r="B32" s="2" t="s">
        <v>36</v>
      </c>
      <c r="D32" s="124">
        <v>473692</v>
      </c>
      <c r="E32" s="116"/>
      <c r="F32" s="24">
        <v>473583</v>
      </c>
      <c r="G32" s="25">
        <f>D32</f>
        <v>473692</v>
      </c>
      <c r="H32" s="26">
        <v>473583</v>
      </c>
    </row>
    <row r="33" spans="4:8" ht="12.75">
      <c r="D33" s="121"/>
      <c r="E33" s="107"/>
      <c r="F33" s="16"/>
      <c r="G33" s="16"/>
      <c r="H33" s="17"/>
    </row>
    <row r="34" spans="2:8" ht="13.5" thickBot="1">
      <c r="B34" s="2" t="s">
        <v>100</v>
      </c>
      <c r="D34" s="125">
        <f>D29/D32*100</f>
        <v>-14.7</v>
      </c>
      <c r="E34" s="117"/>
      <c r="F34" s="27">
        <f>F29/F32*100</f>
        <v>3.5</v>
      </c>
      <c r="G34" s="28">
        <f>G29/G32*100</f>
        <v>-28.4</v>
      </c>
      <c r="H34" s="29">
        <f>H29/H32*100</f>
        <v>9.5</v>
      </c>
    </row>
    <row r="35" spans="2:8" ht="12.75">
      <c r="B35" s="30"/>
      <c r="C35" s="31"/>
      <c r="D35" s="126"/>
      <c r="E35" s="118"/>
      <c r="F35" s="34"/>
      <c r="G35" s="32"/>
      <c r="H35" s="33"/>
    </row>
    <row r="38" spans="4:8" ht="12.75">
      <c r="D38" s="135" t="s">
        <v>116</v>
      </c>
      <c r="E38" s="136"/>
      <c r="F38" s="136"/>
      <c r="G38" s="136"/>
      <c r="H38" s="136"/>
    </row>
    <row r="39" spans="4:8" ht="12.75">
      <c r="D39" s="108" t="s">
        <v>115</v>
      </c>
      <c r="E39" s="127"/>
      <c r="F39" s="127"/>
      <c r="G39" s="127"/>
      <c r="H39" s="127"/>
    </row>
    <row r="47" spans="2:8" ht="25.5" customHeight="1">
      <c r="B47" s="134" t="s">
        <v>93</v>
      </c>
      <c r="C47" s="134"/>
      <c r="D47" s="134"/>
      <c r="E47" s="134"/>
      <c r="F47" s="134"/>
      <c r="G47" s="134"/>
      <c r="H47" s="134"/>
    </row>
  </sheetData>
  <mergeCells count="4">
    <mergeCell ref="D6:F6"/>
    <mergeCell ref="G6:H6"/>
    <mergeCell ref="B47:H47"/>
    <mergeCell ref="D38:H38"/>
  </mergeCells>
  <printOptions/>
  <pageMargins left="0.5" right="0.25" top="0.5" bottom="0.5" header="0.25" footer="0.25"/>
  <pageSetup fitToHeight="1" fitToWidth="1" horizontalDpi="600" verticalDpi="600" orientation="portrait" paperSize="9" scale="84" r:id="rId1"/>
  <headerFooter alignWithMargins="0">
    <oddFooter>&amp;C&amp;"Times New Roman,Regular"&amp;11- 1 -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showGridLines="0" view="pageBreakPreview" zoomScaleSheetLayoutView="100" workbookViewId="0" topLeftCell="A19">
      <selection activeCell="D67" sqref="D67"/>
    </sheetView>
  </sheetViews>
  <sheetFormatPr defaultColWidth="9.140625" defaultRowHeight="12.75"/>
  <cols>
    <col min="1" max="1" width="3.421875" style="2" customWidth="1"/>
    <col min="2" max="2" width="2.57421875" style="55" customWidth="1"/>
    <col min="3" max="3" width="9.140625" style="2" customWidth="1"/>
    <col min="4" max="4" width="30.421875" style="2" customWidth="1"/>
    <col min="5" max="5" width="11.421875" style="2" customWidth="1"/>
    <col min="6" max="6" width="14.28125" style="2" bestFit="1" customWidth="1"/>
    <col min="7" max="7" width="2.7109375" style="2" customWidth="1"/>
    <col min="8" max="8" width="14.421875" style="2" bestFit="1" customWidth="1"/>
    <col min="9" max="9" width="2.421875" style="2" customWidth="1"/>
    <col min="10" max="10" width="10.421875" style="2" bestFit="1" customWidth="1"/>
    <col min="11" max="16384" width="9.140625" style="2" customWidth="1"/>
  </cols>
  <sheetData>
    <row r="1" spans="1:8" ht="15">
      <c r="A1" s="36" t="s">
        <v>27</v>
      </c>
      <c r="B1" s="1"/>
      <c r="H1" s="55"/>
    </row>
    <row r="2" spans="1:2" ht="15">
      <c r="A2" s="56"/>
      <c r="B2" s="1"/>
    </row>
    <row r="3" spans="1:9" ht="15">
      <c r="A3" s="56"/>
      <c r="B3" s="57" t="s">
        <v>69</v>
      </c>
      <c r="C3" s="55"/>
      <c r="D3" s="55"/>
      <c r="E3" s="55"/>
      <c r="F3" s="55"/>
      <c r="G3" s="55"/>
      <c r="H3" s="55"/>
      <c r="I3" s="55"/>
    </row>
    <row r="4" spans="2:9" ht="15">
      <c r="B4" s="57" t="s">
        <v>107</v>
      </c>
      <c r="C4" s="55"/>
      <c r="D4" s="55"/>
      <c r="E4" s="55"/>
      <c r="I4" s="55"/>
    </row>
    <row r="5" spans="1:9" ht="12.75">
      <c r="A5" s="55"/>
      <c r="C5" s="55"/>
      <c r="D5" s="55"/>
      <c r="E5" s="55"/>
      <c r="G5" s="58"/>
      <c r="I5" s="55"/>
    </row>
    <row r="6" spans="1:9" ht="12.75">
      <c r="A6" s="55"/>
      <c r="C6" s="55"/>
      <c r="D6" s="55"/>
      <c r="E6" s="55"/>
      <c r="F6" s="58" t="s">
        <v>65</v>
      </c>
      <c r="G6" s="58"/>
      <c r="H6" s="58" t="s">
        <v>59</v>
      </c>
      <c r="I6" s="55"/>
    </row>
    <row r="7" spans="1:9" ht="12.75">
      <c r="A7" s="58"/>
      <c r="C7" s="55"/>
      <c r="D7" s="55"/>
      <c r="F7" s="58" t="s">
        <v>66</v>
      </c>
      <c r="G7" s="58"/>
      <c r="H7" s="58" t="s">
        <v>60</v>
      </c>
      <c r="I7" s="55"/>
    </row>
    <row r="8" spans="1:9" ht="12.75">
      <c r="A8" s="58"/>
      <c r="C8" s="55"/>
      <c r="D8" s="55"/>
      <c r="F8" s="58" t="s">
        <v>67</v>
      </c>
      <c r="G8" s="58"/>
      <c r="H8" s="58" t="s">
        <v>61</v>
      </c>
      <c r="I8" s="55"/>
    </row>
    <row r="9" spans="1:9" ht="12.75">
      <c r="A9" s="58"/>
      <c r="C9" s="55"/>
      <c r="D9" s="55"/>
      <c r="F9" s="58" t="s">
        <v>62</v>
      </c>
      <c r="G9" s="58"/>
      <c r="H9" s="58" t="s">
        <v>62</v>
      </c>
      <c r="I9" s="55"/>
    </row>
    <row r="10" spans="1:9" ht="12.75">
      <c r="A10" s="58"/>
      <c r="C10" s="55"/>
      <c r="D10" s="55"/>
      <c r="F10" s="58" t="s">
        <v>68</v>
      </c>
      <c r="G10" s="58"/>
      <c r="H10" s="58" t="s">
        <v>63</v>
      </c>
      <c r="I10" s="55"/>
    </row>
    <row r="11" spans="1:9" ht="12.75">
      <c r="A11" s="58"/>
      <c r="C11" s="55"/>
      <c r="D11" s="55"/>
      <c r="E11" s="59"/>
      <c r="F11" s="60" t="s">
        <v>108</v>
      </c>
      <c r="G11" s="60"/>
      <c r="H11" s="60" t="s">
        <v>64</v>
      </c>
      <c r="I11" s="55"/>
    </row>
    <row r="12" spans="1:9" ht="12.75">
      <c r="A12" s="58"/>
      <c r="C12" s="55"/>
      <c r="D12" s="55"/>
      <c r="E12" s="55"/>
      <c r="F12" s="58" t="s">
        <v>6</v>
      </c>
      <c r="G12" s="58"/>
      <c r="H12" s="58" t="s">
        <v>6</v>
      </c>
      <c r="I12" s="55"/>
    </row>
    <row r="13" ht="12.75">
      <c r="A13" s="61"/>
    </row>
    <row r="14" spans="1:8" ht="12.75">
      <c r="A14" s="61"/>
      <c r="B14" s="55" t="s">
        <v>70</v>
      </c>
      <c r="F14" s="62"/>
      <c r="G14" s="62"/>
      <c r="H14" s="62"/>
    </row>
    <row r="15" spans="1:9" ht="12.75">
      <c r="A15" s="61"/>
      <c r="C15" s="2" t="s">
        <v>71</v>
      </c>
      <c r="F15" s="63">
        <v>36218</v>
      </c>
      <c r="G15" s="63"/>
      <c r="H15" s="63">
        <v>27133</v>
      </c>
      <c r="I15" s="64"/>
    </row>
    <row r="16" spans="1:8" ht="12.75">
      <c r="A16" s="61"/>
      <c r="C16" s="2" t="s">
        <v>72</v>
      </c>
      <c r="F16" s="63">
        <v>59540</v>
      </c>
      <c r="G16" s="63"/>
      <c r="H16" s="63">
        <v>41004</v>
      </c>
    </row>
    <row r="17" spans="1:8" ht="12.75">
      <c r="A17" s="61"/>
      <c r="C17" s="2" t="s">
        <v>73</v>
      </c>
      <c r="F17" s="63">
        <v>147</v>
      </c>
      <c r="G17" s="63"/>
      <c r="H17" s="63">
        <v>451</v>
      </c>
    </row>
    <row r="18" spans="1:8" ht="12.75">
      <c r="A18" s="61"/>
      <c r="C18" s="2" t="s">
        <v>74</v>
      </c>
      <c r="F18" s="63">
        <v>380743</v>
      </c>
      <c r="G18" s="63"/>
      <c r="H18" s="63">
        <v>461996</v>
      </c>
    </row>
    <row r="19" spans="1:10" ht="12.75">
      <c r="A19" s="61"/>
      <c r="C19" s="2" t="s">
        <v>75</v>
      </c>
      <c r="F19" s="63">
        <v>21192</v>
      </c>
      <c r="G19" s="63"/>
      <c r="H19" s="63">
        <v>32676</v>
      </c>
      <c r="J19" s="65"/>
    </row>
    <row r="20" spans="1:10" ht="12.75">
      <c r="A20" s="61"/>
      <c r="F20" s="66">
        <f>SUM(F15:F19)</f>
        <v>497840</v>
      </c>
      <c r="G20" s="63"/>
      <c r="H20" s="66">
        <f>SUM(H15:H19)</f>
        <v>563260</v>
      </c>
      <c r="J20" s="67"/>
    </row>
    <row r="21" spans="1:8" ht="12.75">
      <c r="A21" s="61"/>
      <c r="F21" s="63"/>
      <c r="G21" s="63"/>
      <c r="H21" s="63"/>
    </row>
    <row r="22" spans="1:8" ht="12.75">
      <c r="A22" s="61"/>
      <c r="B22" s="55" t="s">
        <v>7</v>
      </c>
      <c r="F22" s="20"/>
      <c r="G22" s="68"/>
      <c r="H22" s="20"/>
    </row>
    <row r="23" spans="1:8" ht="12.75">
      <c r="A23" s="61"/>
      <c r="C23" s="2" t="s">
        <v>80</v>
      </c>
      <c r="F23" s="16">
        <v>0</v>
      </c>
      <c r="G23" s="68"/>
      <c r="H23" s="16">
        <v>73422</v>
      </c>
    </row>
    <row r="24" spans="1:8" ht="12.75">
      <c r="A24" s="61"/>
      <c r="C24" s="2" t="s">
        <v>8</v>
      </c>
      <c r="F24" s="16">
        <v>6415</v>
      </c>
      <c r="G24" s="68"/>
      <c r="H24" s="16">
        <v>5573</v>
      </c>
    </row>
    <row r="25" spans="1:10" ht="12.75">
      <c r="A25" s="61"/>
      <c r="C25" s="2" t="s">
        <v>83</v>
      </c>
      <c r="F25" s="16">
        <v>114740</v>
      </c>
      <c r="G25" s="68"/>
      <c r="H25" s="16">
        <v>211627</v>
      </c>
      <c r="J25" s="64"/>
    </row>
    <row r="26" spans="1:10" ht="12.75">
      <c r="A26" s="61"/>
      <c r="C26" s="2" t="s">
        <v>84</v>
      </c>
      <c r="F26" s="16">
        <v>61577</v>
      </c>
      <c r="G26" s="68"/>
      <c r="H26" s="16">
        <v>47858</v>
      </c>
      <c r="J26" s="64"/>
    </row>
    <row r="27" spans="1:8" ht="12.75">
      <c r="A27" s="61"/>
      <c r="C27" s="2" t="s">
        <v>82</v>
      </c>
      <c r="F27" s="16">
        <v>41035</v>
      </c>
      <c r="G27" s="68"/>
      <c r="H27" s="16">
        <v>69086</v>
      </c>
    </row>
    <row r="28" spans="1:10" ht="12.75">
      <c r="A28" s="61"/>
      <c r="C28" s="2" t="s">
        <v>81</v>
      </c>
      <c r="F28" s="16">
        <v>850</v>
      </c>
      <c r="G28" s="68"/>
      <c r="H28" s="16">
        <v>850</v>
      </c>
      <c r="J28" s="64"/>
    </row>
    <row r="29" spans="1:10" ht="12.75">
      <c r="A29" s="61"/>
      <c r="C29" s="2" t="s">
        <v>91</v>
      </c>
      <c r="F29" s="16">
        <v>3855</v>
      </c>
      <c r="G29" s="68"/>
      <c r="H29" s="16">
        <v>5068</v>
      </c>
      <c r="J29" s="64"/>
    </row>
    <row r="30" spans="1:10" ht="12.75">
      <c r="A30" s="61"/>
      <c r="C30" s="2" t="s">
        <v>9</v>
      </c>
      <c r="E30" s="69"/>
      <c r="F30" s="16">
        <v>2013</v>
      </c>
      <c r="G30" s="68"/>
      <c r="H30" s="16">
        <v>1959</v>
      </c>
      <c r="J30" s="65"/>
    </row>
    <row r="31" spans="1:10" ht="12.75">
      <c r="A31" s="61"/>
      <c r="C31" s="2" t="s">
        <v>10</v>
      </c>
      <c r="E31" s="64"/>
      <c r="F31" s="70">
        <f>SUM(F22:F30)</f>
        <v>230485</v>
      </c>
      <c r="G31" s="68"/>
      <c r="H31" s="70">
        <f>SUM(H22:H30)</f>
        <v>415443</v>
      </c>
      <c r="I31" s="64"/>
      <c r="J31" s="71"/>
    </row>
    <row r="32" spans="1:8" ht="12.75">
      <c r="A32" s="61"/>
      <c r="F32" s="20"/>
      <c r="G32" s="68"/>
      <c r="H32" s="20"/>
    </row>
    <row r="33" spans="1:8" ht="12.75">
      <c r="A33" s="61"/>
      <c r="B33" s="55" t="s">
        <v>11</v>
      </c>
      <c r="F33" s="16"/>
      <c r="G33" s="68"/>
      <c r="H33" s="16"/>
    </row>
    <row r="34" spans="1:8" ht="12.75">
      <c r="A34" s="61"/>
      <c r="C34" s="2" t="s">
        <v>89</v>
      </c>
      <c r="F34" s="16">
        <v>186580</v>
      </c>
      <c r="G34" s="68"/>
      <c r="H34" s="16">
        <v>193168</v>
      </c>
    </row>
    <row r="35" spans="1:8" ht="12.75">
      <c r="A35" s="61"/>
      <c r="C35" s="2" t="s">
        <v>87</v>
      </c>
      <c r="F35" s="16">
        <v>637</v>
      </c>
      <c r="G35" s="68"/>
      <c r="H35" s="16">
        <v>664</v>
      </c>
    </row>
    <row r="36" spans="1:8" ht="12.75">
      <c r="A36" s="61"/>
      <c r="C36" s="2" t="s">
        <v>86</v>
      </c>
      <c r="E36" s="69"/>
      <c r="F36" s="16">
        <v>50452</v>
      </c>
      <c r="G36" s="68"/>
      <c r="H36" s="16">
        <v>151352</v>
      </c>
    </row>
    <row r="37" spans="1:8" ht="12.75">
      <c r="A37" s="61"/>
      <c r="C37" s="2" t="s">
        <v>85</v>
      </c>
      <c r="E37" s="69"/>
      <c r="F37" s="16">
        <v>18951</v>
      </c>
      <c r="G37" s="68"/>
      <c r="H37" s="16">
        <v>40293</v>
      </c>
    </row>
    <row r="38" spans="1:10" ht="12.75">
      <c r="A38" s="61"/>
      <c r="C38" s="2" t="s">
        <v>88</v>
      </c>
      <c r="F38" s="16">
        <v>8889</v>
      </c>
      <c r="G38" s="68"/>
      <c r="H38" s="16">
        <v>8650</v>
      </c>
      <c r="J38" s="65"/>
    </row>
    <row r="39" spans="1:10" ht="12.75">
      <c r="A39" s="61"/>
      <c r="C39" s="2" t="s">
        <v>12</v>
      </c>
      <c r="F39" s="70">
        <f>SUM(F34:F38)</f>
        <v>265509</v>
      </c>
      <c r="G39" s="68"/>
      <c r="H39" s="70">
        <f>SUM(H34:H38)</f>
        <v>394127</v>
      </c>
      <c r="J39" s="72"/>
    </row>
    <row r="40" spans="1:8" ht="12.75">
      <c r="A40" s="61"/>
      <c r="F40" s="68"/>
      <c r="G40" s="68"/>
      <c r="H40" s="68"/>
    </row>
    <row r="41" spans="1:8" ht="12.75">
      <c r="A41" s="61"/>
      <c r="B41" s="55" t="s">
        <v>37</v>
      </c>
      <c r="C41" s="55"/>
      <c r="D41" s="55"/>
      <c r="F41" s="63">
        <f>F31-F39</f>
        <v>-35024</v>
      </c>
      <c r="G41" s="68"/>
      <c r="H41" s="63">
        <f>H31-H39</f>
        <v>21316</v>
      </c>
    </row>
    <row r="42" spans="1:10" ht="12.75">
      <c r="A42" s="61"/>
      <c r="C42" s="55"/>
      <c r="D42" s="55"/>
      <c r="F42" s="63"/>
      <c r="G42" s="68"/>
      <c r="H42" s="63"/>
      <c r="J42" s="65"/>
    </row>
    <row r="43" spans="1:10" s="56" customFormat="1" ht="15.75" thickBot="1">
      <c r="A43" s="73"/>
      <c r="B43" s="1"/>
      <c r="F43" s="74">
        <f>F20+F41</f>
        <v>462816</v>
      </c>
      <c r="G43" s="75"/>
      <c r="H43" s="74">
        <f>H41+H20</f>
        <v>584576</v>
      </c>
      <c r="J43" s="76"/>
    </row>
    <row r="44" spans="1:8" ht="12.75">
      <c r="A44" s="61"/>
      <c r="F44" s="63"/>
      <c r="G44" s="63"/>
      <c r="H44" s="63"/>
    </row>
    <row r="45" spans="1:8" ht="12.75">
      <c r="A45" s="61"/>
      <c r="F45" s="63"/>
      <c r="G45" s="63"/>
      <c r="H45" s="63"/>
    </row>
    <row r="46" spans="1:8" ht="12.75">
      <c r="A46" s="61"/>
      <c r="B46" s="55" t="s">
        <v>41</v>
      </c>
      <c r="C46" s="55"/>
      <c r="F46" s="63"/>
      <c r="G46" s="63"/>
      <c r="H46" s="63"/>
    </row>
    <row r="47" spans="1:8" ht="12.75">
      <c r="A47" s="61"/>
      <c r="F47" s="63"/>
      <c r="G47" s="63"/>
      <c r="H47" s="63"/>
    </row>
    <row r="48" spans="1:8" ht="12.75">
      <c r="A48" s="61"/>
      <c r="C48" s="2" t="s">
        <v>76</v>
      </c>
      <c r="F48" s="63">
        <v>473692</v>
      </c>
      <c r="G48" s="63"/>
      <c r="H48" s="63">
        <v>473692</v>
      </c>
    </row>
    <row r="49" spans="1:8" ht="12.75">
      <c r="A49" s="61"/>
      <c r="C49" s="2" t="s">
        <v>77</v>
      </c>
      <c r="F49" s="63">
        <v>-55985</v>
      </c>
      <c r="G49" s="63"/>
      <c r="H49" s="63">
        <v>78548</v>
      </c>
    </row>
    <row r="50" spans="1:10" ht="12.75">
      <c r="A50" s="61"/>
      <c r="E50" s="64"/>
      <c r="F50" s="77"/>
      <c r="G50" s="68"/>
      <c r="H50" s="77"/>
      <c r="J50" s="65"/>
    </row>
    <row r="51" spans="1:10" s="56" customFormat="1" ht="15">
      <c r="A51" s="73"/>
      <c r="B51" s="1"/>
      <c r="C51" s="2" t="s">
        <v>79</v>
      </c>
      <c r="E51" s="78"/>
      <c r="F51" s="63">
        <f>SUM(F48:F49)</f>
        <v>417707</v>
      </c>
      <c r="G51" s="79"/>
      <c r="H51" s="63">
        <f>SUM(H48:H50)</f>
        <v>552240</v>
      </c>
      <c r="J51" s="76"/>
    </row>
    <row r="52" spans="1:8" ht="12.75">
      <c r="A52" s="61"/>
      <c r="E52" s="64"/>
      <c r="F52" s="63"/>
      <c r="G52" s="63"/>
      <c r="H52" s="63"/>
    </row>
    <row r="53" spans="1:10" ht="12.75">
      <c r="A53" s="61"/>
      <c r="C53" s="2" t="s">
        <v>78</v>
      </c>
      <c r="F53" s="63">
        <v>10574</v>
      </c>
      <c r="G53" s="68"/>
      <c r="H53" s="68">
        <v>10687</v>
      </c>
      <c r="J53" s="62"/>
    </row>
    <row r="54" spans="1:8" ht="12.75">
      <c r="A54" s="61"/>
      <c r="F54" s="68"/>
      <c r="G54" s="68"/>
      <c r="H54" s="68"/>
    </row>
    <row r="55" spans="1:8" ht="12.75">
      <c r="A55" s="61"/>
      <c r="B55" s="55" t="s">
        <v>13</v>
      </c>
      <c r="F55" s="68"/>
      <c r="G55" s="68"/>
      <c r="H55" s="68"/>
    </row>
    <row r="56" spans="1:8" ht="12.75">
      <c r="A56" s="61"/>
      <c r="C56" s="2" t="s">
        <v>89</v>
      </c>
      <c r="E56" s="69"/>
      <c r="F56" s="63">
        <v>21756</v>
      </c>
      <c r="G56" s="63"/>
      <c r="H56" s="68">
        <v>20642</v>
      </c>
    </row>
    <row r="57" spans="1:8" ht="12.75">
      <c r="A57" s="61"/>
      <c r="C57" s="2" t="s">
        <v>87</v>
      </c>
      <c r="E57" s="69"/>
      <c r="F57" s="63">
        <v>640</v>
      </c>
      <c r="G57" s="63"/>
      <c r="H57" s="68">
        <v>616</v>
      </c>
    </row>
    <row r="58" spans="1:8" ht="12.75">
      <c r="A58" s="61"/>
      <c r="C58" s="2" t="s">
        <v>31</v>
      </c>
      <c r="E58" s="69"/>
      <c r="F58" s="63">
        <v>391</v>
      </c>
      <c r="G58" s="63"/>
      <c r="H58" s="68">
        <v>391</v>
      </c>
    </row>
    <row r="59" spans="1:8" ht="12.75">
      <c r="A59" s="61"/>
      <c r="C59" s="2" t="s">
        <v>113</v>
      </c>
      <c r="E59" s="69"/>
      <c r="F59" s="63">
        <v>11748</v>
      </c>
      <c r="G59" s="63"/>
      <c r="H59" s="68">
        <v>0</v>
      </c>
    </row>
    <row r="60" spans="1:11" ht="12.75">
      <c r="A60" s="61"/>
      <c r="F60" s="68"/>
      <c r="G60" s="63"/>
      <c r="H60" s="63"/>
      <c r="J60" s="65"/>
      <c r="K60" s="65"/>
    </row>
    <row r="61" spans="1:11" s="56" customFormat="1" ht="15.75" thickBot="1">
      <c r="A61" s="73"/>
      <c r="B61" s="1"/>
      <c r="F61" s="74">
        <f>SUM(F51:F60)</f>
        <v>462816</v>
      </c>
      <c r="G61" s="75"/>
      <c r="H61" s="74">
        <f>SUM(H51:H59)</f>
        <v>584576</v>
      </c>
      <c r="J61" s="76"/>
      <c r="K61" s="76">
        <v>0</v>
      </c>
    </row>
    <row r="62" spans="1:8" ht="12.75" hidden="1">
      <c r="A62" s="61"/>
      <c r="F62" s="63">
        <v>0</v>
      </c>
      <c r="G62" s="68"/>
      <c r="H62" s="63">
        <v>0</v>
      </c>
    </row>
    <row r="63" spans="3:10" ht="12.75">
      <c r="C63" s="55"/>
      <c r="D63" s="55"/>
      <c r="E63" s="55"/>
      <c r="F63" s="80"/>
      <c r="G63" s="80"/>
      <c r="H63" s="80"/>
      <c r="J63" s="62"/>
    </row>
    <row r="64" spans="2:8" ht="13.5" thickBot="1">
      <c r="B64" s="55" t="s">
        <v>28</v>
      </c>
      <c r="F64" s="81">
        <f>(F51-F19)/F48</f>
        <v>0.84</v>
      </c>
      <c r="G64" s="68"/>
      <c r="H64" s="81">
        <f>(H51-H19)/H48</f>
        <v>1.1</v>
      </c>
    </row>
    <row r="65" ht="12.75">
      <c r="G65" s="31"/>
    </row>
    <row r="66" spans="2:8" ht="12.75">
      <c r="B66" s="82"/>
      <c r="H66" s="62">
        <f>H43-H61</f>
        <v>0</v>
      </c>
    </row>
    <row r="67" spans="6:7" ht="12.75">
      <c r="F67" s="83"/>
      <c r="G67" s="83"/>
    </row>
    <row r="70" spans="1:9" ht="24.75" customHeight="1">
      <c r="A70" s="134" t="s">
        <v>94</v>
      </c>
      <c r="B70" s="134"/>
      <c r="C70" s="134"/>
      <c r="D70" s="134"/>
      <c r="E70" s="134"/>
      <c r="F70" s="134"/>
      <c r="G70" s="134"/>
      <c r="H70" s="134"/>
      <c r="I70" s="134"/>
    </row>
    <row r="75" spans="3:4" ht="12.75">
      <c r="C75" s="37"/>
      <c r="D75" s="37"/>
    </row>
    <row r="76" spans="3:4" ht="12.75">
      <c r="C76" s="37"/>
      <c r="D76" s="37"/>
    </row>
  </sheetData>
  <mergeCells count="1">
    <mergeCell ref="A70:I70"/>
  </mergeCells>
  <printOptions/>
  <pageMargins left="0.64" right="0.25" top="0.25" bottom="0.25" header="0.5" footer="0.5"/>
  <pageSetup fitToHeight="1" fitToWidth="1" horizontalDpi="600" verticalDpi="600" orientation="portrait" paperSize="9" scale="87" r:id="rId1"/>
  <headerFooter alignWithMargins="0">
    <oddFooter>&amp;C&amp;"Times New Roman,Regular"&amp;11- 2 -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view="pageBreakPreview" zoomScaleSheetLayoutView="100" workbookViewId="0" topLeftCell="A7">
      <selection activeCell="E17" sqref="E17"/>
    </sheetView>
  </sheetViews>
  <sheetFormatPr defaultColWidth="9.140625" defaultRowHeight="12.75"/>
  <cols>
    <col min="1" max="1" width="1.7109375" style="37" customWidth="1"/>
    <col min="2" max="2" width="38.57421875" style="37" customWidth="1"/>
    <col min="3" max="4" width="12.7109375" style="84" customWidth="1"/>
    <col min="5" max="5" width="12.28125" style="84" customWidth="1"/>
    <col min="6" max="6" width="10.7109375" style="84" customWidth="1"/>
    <col min="7" max="7" width="10.57421875" style="37" bestFit="1" customWidth="1"/>
    <col min="8" max="8" width="9.140625" style="37" customWidth="1"/>
    <col min="9" max="10" width="11.28125" style="37" customWidth="1"/>
    <col min="11" max="16384" width="9.140625" style="37" customWidth="1"/>
  </cols>
  <sheetData>
    <row r="1" ht="15">
      <c r="A1" s="36" t="s">
        <v>27</v>
      </c>
    </row>
    <row r="3" ht="15">
      <c r="B3" s="57" t="s">
        <v>52</v>
      </c>
    </row>
    <row r="4" ht="15">
      <c r="B4" s="57" t="str">
        <f>'Inc Stmt'!B4</f>
        <v>FOR THE QUARTER ENDED 31 OCTOBER 2005 (UNAUDITED)</v>
      </c>
    </row>
    <row r="7" ht="12.75">
      <c r="E7" s="85" t="s">
        <v>15</v>
      </c>
    </row>
    <row r="8" ht="12.75">
      <c r="E8" s="104" t="s">
        <v>103</v>
      </c>
    </row>
    <row r="9" spans="3:6" ht="12.75">
      <c r="C9" s="85" t="s">
        <v>14</v>
      </c>
      <c r="D9" s="85" t="s">
        <v>29</v>
      </c>
      <c r="E9" s="85" t="s">
        <v>104</v>
      </c>
      <c r="F9" s="86"/>
    </row>
    <row r="10" spans="2:6" ht="12.75">
      <c r="B10" s="87" t="s">
        <v>111</v>
      </c>
      <c r="C10" s="88" t="s">
        <v>16</v>
      </c>
      <c r="D10" s="88" t="s">
        <v>30</v>
      </c>
      <c r="E10" s="88" t="s">
        <v>105</v>
      </c>
      <c r="F10" s="88" t="s">
        <v>17</v>
      </c>
    </row>
    <row r="11" spans="2:9" ht="12.75">
      <c r="B11" s="89"/>
      <c r="C11" s="85" t="s">
        <v>18</v>
      </c>
      <c r="D11" s="85" t="s">
        <v>18</v>
      </c>
      <c r="E11" s="85" t="s">
        <v>18</v>
      </c>
      <c r="F11" s="85" t="s">
        <v>18</v>
      </c>
      <c r="I11" s="90"/>
    </row>
    <row r="13" spans="2:6" ht="12.75">
      <c r="B13" s="37" t="s">
        <v>32</v>
      </c>
      <c r="C13" s="91">
        <v>473692</v>
      </c>
      <c r="D13" s="84">
        <v>26560</v>
      </c>
      <c r="E13" s="84">
        <v>51988</v>
      </c>
      <c r="F13" s="92">
        <f>SUM(C13:E13)</f>
        <v>552240</v>
      </c>
    </row>
    <row r="15" spans="2:6" ht="12.75">
      <c r="B15" s="37" t="s">
        <v>34</v>
      </c>
      <c r="C15" s="93">
        <v>0</v>
      </c>
      <c r="D15" s="84">
        <v>0</v>
      </c>
      <c r="E15" s="84">
        <v>0</v>
      </c>
      <c r="F15" s="92">
        <f>SUM(C15:E15)</f>
        <v>0</v>
      </c>
    </row>
    <row r="16" ht="12.75">
      <c r="C16" s="93"/>
    </row>
    <row r="17" spans="2:6" ht="12.75">
      <c r="B17" s="37" t="s">
        <v>102</v>
      </c>
      <c r="C17" s="84">
        <v>0</v>
      </c>
      <c r="D17" s="84">
        <v>0</v>
      </c>
      <c r="E17" s="84">
        <f>'Inc Stmt'!G29</f>
        <v>-134533</v>
      </c>
      <c r="F17" s="92">
        <f>SUM(C17:E17)</f>
        <v>-134533</v>
      </c>
    </row>
    <row r="18" spans="3:7" ht="12.75">
      <c r="C18" s="94"/>
      <c r="D18" s="94"/>
      <c r="E18" s="94"/>
      <c r="F18" s="94"/>
      <c r="G18" s="95"/>
    </row>
    <row r="19" spans="2:7" ht="12.75">
      <c r="B19" s="37" t="s">
        <v>19</v>
      </c>
      <c r="C19" s="96">
        <f>SUM(C13:C18)</f>
        <v>473692</v>
      </c>
      <c r="D19" s="96">
        <f>SUM(D13:D18)</f>
        <v>26560</v>
      </c>
      <c r="E19" s="96">
        <f>SUM(E13:E18)</f>
        <v>-82545</v>
      </c>
      <c r="F19" s="96">
        <f>SUM(F13:F18)</f>
        <v>417707</v>
      </c>
      <c r="G19" s="97">
        <f>F19-BSheet!F51</f>
        <v>0</v>
      </c>
    </row>
    <row r="20" spans="3:7" ht="12.75">
      <c r="C20" s="93"/>
      <c r="D20" s="93"/>
      <c r="E20" s="93"/>
      <c r="F20" s="93"/>
      <c r="G20" s="43"/>
    </row>
    <row r="21" spans="3:7" ht="12.75">
      <c r="C21" s="93"/>
      <c r="D21" s="93"/>
      <c r="E21" s="93"/>
      <c r="F21" s="93"/>
      <c r="G21" s="43"/>
    </row>
    <row r="22" spans="2:7" ht="12.75">
      <c r="B22" s="87" t="s">
        <v>112</v>
      </c>
      <c r="C22" s="93"/>
      <c r="D22" s="93"/>
      <c r="E22" s="93"/>
      <c r="F22" s="93"/>
      <c r="G22" s="43"/>
    </row>
    <row r="24" spans="2:6" ht="12.75">
      <c r="B24" s="37" t="s">
        <v>33</v>
      </c>
      <c r="C24" s="98">
        <v>473494</v>
      </c>
      <c r="D24" s="84">
        <v>26560</v>
      </c>
      <c r="E24" s="84">
        <v>14694</v>
      </c>
      <c r="F24" s="99">
        <f>SUM(C24:E24)</f>
        <v>514748</v>
      </c>
    </row>
    <row r="26" spans="2:6" ht="12.75">
      <c r="B26" s="37" t="s">
        <v>42</v>
      </c>
      <c r="C26" s="84">
        <v>198</v>
      </c>
      <c r="D26" s="84">
        <v>0</v>
      </c>
      <c r="E26" s="84">
        <v>0</v>
      </c>
      <c r="F26" s="84">
        <f>SUM(C26:E26)</f>
        <v>198</v>
      </c>
    </row>
    <row r="28" spans="2:6" ht="12.75">
      <c r="B28" s="37" t="s">
        <v>40</v>
      </c>
      <c r="C28" s="84">
        <v>0</v>
      </c>
      <c r="D28" s="84">
        <v>0</v>
      </c>
      <c r="E28" s="84">
        <v>45107</v>
      </c>
      <c r="F28" s="84">
        <f>SUM(C28:E28)</f>
        <v>45107</v>
      </c>
    </row>
    <row r="30" spans="2:6" ht="12.75">
      <c r="B30" s="103" t="s">
        <v>101</v>
      </c>
      <c r="E30" s="84">
        <v>-10232</v>
      </c>
      <c r="F30" s="84">
        <f>SUM(C30:E30)</f>
        <v>-10232</v>
      </c>
    </row>
    <row r="31" spans="3:7" ht="12.75">
      <c r="C31" s="94"/>
      <c r="D31" s="94"/>
      <c r="E31" s="94"/>
      <c r="F31" s="94"/>
      <c r="G31" s="95"/>
    </row>
    <row r="32" spans="2:7" ht="12.75">
      <c r="B32" s="37" t="s">
        <v>19</v>
      </c>
      <c r="C32" s="100">
        <v>473494</v>
      </c>
      <c r="D32" s="96">
        <f>SUM(D24:D31)</f>
        <v>26560</v>
      </c>
      <c r="E32" s="96">
        <f>SUM(E24:E31)</f>
        <v>49569</v>
      </c>
      <c r="F32" s="96">
        <f>SUM(F24:F31)</f>
        <v>549821</v>
      </c>
      <c r="G32" s="101"/>
    </row>
    <row r="33" spans="3:6" ht="12.75">
      <c r="C33" s="93"/>
      <c r="D33" s="93"/>
      <c r="E33" s="93"/>
      <c r="F33" s="93"/>
    </row>
    <row r="34" spans="3:6" ht="12.75">
      <c r="C34" s="93"/>
      <c r="D34" s="93"/>
      <c r="E34" s="93"/>
      <c r="F34" s="93"/>
    </row>
    <row r="39" ht="12.75">
      <c r="C39" s="37"/>
    </row>
    <row r="40" ht="12.75">
      <c r="C40" s="37"/>
    </row>
    <row r="43" spans="1:6" ht="28.5" customHeight="1">
      <c r="A43" s="134" t="s">
        <v>92</v>
      </c>
      <c r="B43" s="134"/>
      <c r="C43" s="134"/>
      <c r="D43" s="134"/>
      <c r="E43" s="134"/>
      <c r="F43" s="134"/>
    </row>
  </sheetData>
  <mergeCells count="1">
    <mergeCell ref="A43:F43"/>
  </mergeCells>
  <printOptions/>
  <pageMargins left="0.5" right="0.25" top="0.5" bottom="0.5" header="0.5" footer="0.5"/>
  <pageSetup fitToHeight="1" fitToWidth="1" horizontalDpi="600" verticalDpi="600" orientation="portrait" paperSize="9" r:id="rId1"/>
  <headerFooter alignWithMargins="0">
    <oddFooter>&amp;C&amp;"Times New Roman,Regular"&amp;11- 3 -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view="pageBreakPreview" zoomScaleSheetLayoutView="100" workbookViewId="0" topLeftCell="A10">
      <selection activeCell="B35" sqref="B35"/>
    </sheetView>
  </sheetViews>
  <sheetFormatPr defaultColWidth="9.140625" defaultRowHeight="12.75"/>
  <cols>
    <col min="1" max="1" width="2.7109375" style="37" customWidth="1"/>
    <col min="2" max="2" width="58.7109375" style="37" customWidth="1"/>
    <col min="3" max="3" width="15.421875" style="37" customWidth="1"/>
    <col min="4" max="4" width="2.7109375" style="37" customWidth="1"/>
    <col min="5" max="5" width="15.421875" style="37" customWidth="1"/>
    <col min="6" max="9" width="9.140625" style="37" customWidth="1"/>
    <col min="10" max="10" width="13.00390625" style="37" customWidth="1"/>
    <col min="11" max="16384" width="9.140625" style="37" customWidth="1"/>
  </cols>
  <sheetData>
    <row r="1" ht="15">
      <c r="A1" s="36" t="s">
        <v>27</v>
      </c>
    </row>
    <row r="2" ht="12.75">
      <c r="B2" s="38"/>
    </row>
    <row r="3" ht="15">
      <c r="B3" s="4" t="s">
        <v>53</v>
      </c>
    </row>
    <row r="4" spans="2:13" ht="15">
      <c r="B4" s="39" t="str">
        <f>'Inc Stmt'!B4</f>
        <v>FOR THE QUARTER ENDED 31 OCTOBER 2005 (UNAUDITED)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2:13" ht="12.75">
      <c r="B5" s="41"/>
      <c r="C5" s="42"/>
      <c r="D5" s="43"/>
      <c r="E5" s="42"/>
      <c r="F5" s="40"/>
      <c r="G5" s="40"/>
      <c r="H5" s="40"/>
      <c r="I5" s="40"/>
      <c r="J5" s="40"/>
      <c r="K5" s="40"/>
      <c r="L5" s="40"/>
      <c r="M5" s="40"/>
    </row>
    <row r="6" spans="2:13" ht="12.75">
      <c r="B6" s="41"/>
      <c r="C6" s="102" t="s">
        <v>110</v>
      </c>
      <c r="D6" s="44"/>
      <c r="E6" s="102" t="s">
        <v>110</v>
      </c>
      <c r="F6" s="40"/>
      <c r="G6" s="40"/>
      <c r="H6" s="40"/>
      <c r="I6" s="40"/>
      <c r="J6" s="40"/>
      <c r="K6" s="40"/>
      <c r="L6" s="40"/>
      <c r="M6" s="40"/>
    </row>
    <row r="7" spans="2:12" ht="12.75">
      <c r="B7" s="40"/>
      <c r="C7" s="102" t="str">
        <f>'Inc Stmt'!G8</f>
        <v>ENDED</v>
      </c>
      <c r="D7" s="45"/>
      <c r="E7" s="102" t="s">
        <v>46</v>
      </c>
      <c r="F7" s="40"/>
      <c r="G7" s="40"/>
      <c r="H7" s="40"/>
      <c r="I7" s="40"/>
      <c r="K7" s="40"/>
      <c r="L7" s="40"/>
    </row>
    <row r="8" spans="2:12" ht="12.75">
      <c r="B8" s="40"/>
      <c r="C8" s="102" t="s">
        <v>108</v>
      </c>
      <c r="D8" s="45"/>
      <c r="E8" s="102" t="s">
        <v>109</v>
      </c>
      <c r="F8" s="40"/>
      <c r="G8" s="40"/>
      <c r="H8" s="40"/>
      <c r="I8" s="40"/>
      <c r="K8" s="40"/>
      <c r="L8" s="40"/>
    </row>
    <row r="9" spans="2:12" ht="12.75">
      <c r="B9" s="40"/>
      <c r="C9" s="102" t="s">
        <v>0</v>
      </c>
      <c r="D9" s="46"/>
      <c r="E9" s="102" t="s">
        <v>0</v>
      </c>
      <c r="F9" s="40"/>
      <c r="G9" s="40"/>
      <c r="H9" s="40"/>
      <c r="I9" s="40"/>
      <c r="K9" s="40"/>
      <c r="L9" s="40"/>
    </row>
    <row r="10" spans="2:12" ht="12.75">
      <c r="B10" s="40"/>
      <c r="C10" s="46"/>
      <c r="D10" s="46"/>
      <c r="E10" s="43"/>
      <c r="F10" s="40"/>
      <c r="G10" s="40"/>
      <c r="H10" s="40"/>
      <c r="I10" s="40"/>
      <c r="K10" s="40"/>
      <c r="L10" s="40"/>
    </row>
    <row r="11" spans="2:12" ht="12.75">
      <c r="B11" s="31" t="s">
        <v>20</v>
      </c>
      <c r="C11" s="47">
        <v>15256</v>
      </c>
      <c r="D11" s="47"/>
      <c r="E11" s="47">
        <v>-26012</v>
      </c>
      <c r="F11" s="40"/>
      <c r="G11" s="40"/>
      <c r="H11" s="40"/>
      <c r="I11" s="40"/>
      <c r="K11" s="40"/>
      <c r="L11" s="40"/>
    </row>
    <row r="12" spans="2:12" ht="12.75">
      <c r="B12" s="31" t="s">
        <v>21</v>
      </c>
      <c r="C12" s="47">
        <v>-8589</v>
      </c>
      <c r="D12" s="47"/>
      <c r="E12" s="47">
        <v>17659</v>
      </c>
      <c r="F12" s="40"/>
      <c r="G12" s="40"/>
      <c r="H12" s="40"/>
      <c r="I12" s="40"/>
      <c r="K12" s="40"/>
      <c r="L12" s="40"/>
    </row>
    <row r="13" spans="2:12" ht="12.75">
      <c r="B13" s="31" t="s">
        <v>22</v>
      </c>
      <c r="C13" s="48">
        <v>-5478</v>
      </c>
      <c r="D13" s="47"/>
      <c r="E13" s="48">
        <v>7291</v>
      </c>
      <c r="F13" s="40"/>
      <c r="G13" s="40"/>
      <c r="H13" s="40"/>
      <c r="I13" s="40"/>
      <c r="K13" s="40"/>
      <c r="L13" s="40"/>
    </row>
    <row r="14" spans="2:12" ht="12.75">
      <c r="B14" s="31" t="s">
        <v>23</v>
      </c>
      <c r="C14" s="47">
        <f>SUM(C11:C13)</f>
        <v>1189</v>
      </c>
      <c r="D14" s="47"/>
      <c r="E14" s="47">
        <f>SUM(E11:E13)</f>
        <v>-1062</v>
      </c>
      <c r="F14" s="40"/>
      <c r="G14" s="40"/>
      <c r="H14" s="40"/>
      <c r="I14" s="40"/>
      <c r="K14" s="40"/>
      <c r="L14" s="40"/>
    </row>
    <row r="15" spans="2:12" ht="12.75">
      <c r="B15" s="31" t="s">
        <v>24</v>
      </c>
      <c r="C15" s="47">
        <v>-21017</v>
      </c>
      <c r="D15" s="47"/>
      <c r="E15" s="47">
        <v>3931</v>
      </c>
      <c r="F15" s="40"/>
      <c r="G15" s="40"/>
      <c r="H15" s="40"/>
      <c r="I15" s="40"/>
      <c r="K15" s="40"/>
      <c r="L15" s="40"/>
    </row>
    <row r="16" spans="2:12" ht="12.75">
      <c r="B16" s="31" t="s">
        <v>25</v>
      </c>
      <c r="C16" s="49">
        <f>SUM(C14:C15)</f>
        <v>-19828</v>
      </c>
      <c r="D16" s="47"/>
      <c r="E16" s="49">
        <f>SUM(E14:E15)</f>
        <v>2869</v>
      </c>
      <c r="F16" s="40"/>
      <c r="G16" s="40"/>
      <c r="H16" s="40"/>
      <c r="I16" s="40"/>
      <c r="K16" s="40"/>
      <c r="L16" s="40"/>
    </row>
    <row r="17" spans="2:12" ht="12.75">
      <c r="B17" s="31"/>
      <c r="C17" s="47"/>
      <c r="D17" s="47"/>
      <c r="E17" s="47"/>
      <c r="F17" s="40"/>
      <c r="G17" s="40"/>
      <c r="H17" s="40"/>
      <c r="I17" s="40"/>
      <c r="K17" s="40"/>
      <c r="L17" s="40"/>
    </row>
    <row r="18" spans="2:12" ht="12.75">
      <c r="B18" s="31"/>
      <c r="C18" s="47"/>
      <c r="D18" s="47"/>
      <c r="E18" s="47"/>
      <c r="F18" s="40"/>
      <c r="G18" s="40"/>
      <c r="H18" s="40"/>
      <c r="I18" s="40"/>
      <c r="K18" s="40"/>
      <c r="L18" s="40"/>
    </row>
    <row r="19" spans="2:12" ht="12.75">
      <c r="B19" s="31"/>
      <c r="C19" s="47"/>
      <c r="D19" s="47"/>
      <c r="E19" s="47"/>
      <c r="F19" s="40"/>
      <c r="G19" s="40"/>
      <c r="H19" s="40"/>
      <c r="I19" s="40"/>
      <c r="K19" s="40"/>
      <c r="L19" s="40"/>
    </row>
    <row r="20" spans="2:12" ht="12.75">
      <c r="B20" s="40"/>
      <c r="C20" s="47"/>
      <c r="D20" s="47"/>
      <c r="E20" s="47"/>
      <c r="F20" s="40"/>
      <c r="G20" s="40"/>
      <c r="H20" s="40"/>
      <c r="I20" s="40"/>
      <c r="K20" s="40"/>
      <c r="L20" s="40"/>
    </row>
    <row r="21" spans="2:12" ht="12.75">
      <c r="B21" s="50" t="s">
        <v>26</v>
      </c>
      <c r="C21" s="47"/>
      <c r="D21" s="47"/>
      <c r="E21" s="47"/>
      <c r="F21" s="50"/>
      <c r="G21" s="50"/>
      <c r="H21" s="50"/>
      <c r="I21" s="50"/>
      <c r="K21" s="50"/>
      <c r="L21" s="50"/>
    </row>
    <row r="22" spans="2:12" ht="12.75">
      <c r="B22" s="50" t="s">
        <v>54</v>
      </c>
      <c r="C22" s="47"/>
      <c r="D22" s="47"/>
      <c r="E22" s="47"/>
      <c r="F22" s="50"/>
      <c r="G22" s="50"/>
      <c r="H22" s="50"/>
      <c r="I22" s="50"/>
      <c r="K22" s="50"/>
      <c r="L22" s="50"/>
    </row>
    <row r="23" spans="2:12" ht="12.75">
      <c r="B23" s="50"/>
      <c r="C23" s="47"/>
      <c r="D23" s="47"/>
      <c r="E23" s="47"/>
      <c r="F23" s="50"/>
      <c r="G23" s="50"/>
      <c r="H23" s="50"/>
      <c r="I23" s="50"/>
      <c r="K23" s="50"/>
      <c r="L23" s="50"/>
    </row>
    <row r="24" spans="2:12" ht="12.75">
      <c r="B24" s="51" t="s">
        <v>55</v>
      </c>
      <c r="C24" s="47">
        <v>2013</v>
      </c>
      <c r="D24" s="47"/>
      <c r="E24" s="47">
        <v>2869</v>
      </c>
      <c r="F24" s="50"/>
      <c r="G24" s="50"/>
      <c r="H24" s="50"/>
      <c r="I24" s="50"/>
      <c r="K24" s="50"/>
      <c r="L24" s="50"/>
    </row>
    <row r="25" spans="2:12" ht="12.75">
      <c r="B25" s="51" t="s">
        <v>56</v>
      </c>
      <c r="C25" s="47">
        <v>3855</v>
      </c>
      <c r="D25" s="52"/>
      <c r="E25" s="53">
        <v>13897</v>
      </c>
      <c r="F25" s="50"/>
      <c r="G25" s="50"/>
      <c r="H25" s="50"/>
      <c r="I25" s="50"/>
      <c r="K25" s="50"/>
      <c r="L25" s="50"/>
    </row>
    <row r="26" spans="2:12" ht="12.75">
      <c r="B26" s="50"/>
      <c r="C26" s="105">
        <f>SUM(C24:C25)</f>
        <v>5868</v>
      </c>
      <c r="D26" s="47"/>
      <c r="E26" s="47">
        <f>SUM(E24:E25)</f>
        <v>16766</v>
      </c>
      <c r="F26" s="50"/>
      <c r="G26" s="50"/>
      <c r="H26" s="50"/>
      <c r="I26" s="50"/>
      <c r="K26" s="50"/>
      <c r="L26" s="50"/>
    </row>
    <row r="27" spans="2:12" ht="12.75">
      <c r="B27" s="51" t="s">
        <v>57</v>
      </c>
      <c r="C27" s="47">
        <v>-21841</v>
      </c>
      <c r="D27" s="47"/>
      <c r="E27" s="47">
        <v>0</v>
      </c>
      <c r="F27" s="50"/>
      <c r="G27" s="50"/>
      <c r="H27" s="50"/>
      <c r="I27" s="50"/>
      <c r="K27" s="50"/>
      <c r="L27" s="50"/>
    </row>
    <row r="28" spans="2:12" ht="12.75">
      <c r="B28" s="50" t="s">
        <v>58</v>
      </c>
      <c r="C28" s="47">
        <v>-3855</v>
      </c>
      <c r="D28" s="47"/>
      <c r="E28" s="47">
        <v>-13897</v>
      </c>
      <c r="F28" s="50"/>
      <c r="G28" s="50"/>
      <c r="H28" s="50"/>
      <c r="I28" s="50"/>
      <c r="K28" s="50"/>
      <c r="L28" s="50"/>
    </row>
    <row r="29" spans="2:12" ht="12.75">
      <c r="B29" s="50"/>
      <c r="C29" s="49">
        <f>SUM(C26:C28)</f>
        <v>-19828</v>
      </c>
      <c r="D29" s="47"/>
      <c r="E29" s="49">
        <f>SUM(E26:E28)</f>
        <v>2869</v>
      </c>
      <c r="F29" s="50"/>
      <c r="G29" s="50"/>
      <c r="H29" s="50"/>
      <c r="I29" s="50"/>
      <c r="K29" s="50"/>
      <c r="L29" s="50"/>
    </row>
    <row r="30" spans="3:5" ht="12.75">
      <c r="C30" s="54"/>
      <c r="D30" s="54"/>
      <c r="E30" s="54"/>
    </row>
    <row r="46" ht="12.75">
      <c r="B46" s="2"/>
    </row>
    <row r="47" spans="1:9" ht="24" customHeight="1">
      <c r="A47" s="134" t="s">
        <v>95</v>
      </c>
      <c r="B47" s="134"/>
      <c r="C47" s="134"/>
      <c r="D47" s="134"/>
      <c r="E47" s="134"/>
      <c r="F47" s="35"/>
      <c r="G47" s="35"/>
      <c r="H47" s="35"/>
      <c r="I47" s="35"/>
    </row>
  </sheetData>
  <mergeCells count="1">
    <mergeCell ref="A47:E47"/>
  </mergeCells>
  <printOptions horizontalCentered="1"/>
  <pageMargins left="0.63" right="0.25" top="0.25" bottom="0.25" header="0.5" footer="0.5"/>
  <pageSetup fitToHeight="1" fitToWidth="1" horizontalDpi="600" verticalDpi="600" orientation="portrait" r:id="rId1"/>
  <headerFooter alignWithMargins="0">
    <oddFooter>&amp;C&amp;"Times New Roman,Regular"&amp;11- 4 -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TCB Resources Sdn Bhd</cp:lastModifiedBy>
  <cp:lastPrinted>2005-12-30T06:45:38Z</cp:lastPrinted>
  <dcterms:created xsi:type="dcterms:W3CDTF">2003-11-14T03:36:05Z</dcterms:created>
  <dcterms:modified xsi:type="dcterms:W3CDTF">2005-12-30T06:45:52Z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318986209</vt:i4>
  </property>
  <property fmtid="{D5CDD505-2E9C-101B-9397-08002B2CF9AE}" pid="3" name="_EmailSubject">
    <vt:lpwstr>klSE</vt:lpwstr>
  </property>
  <property fmtid="{D5CDD505-2E9C-101B-9397-08002B2CF9AE}" pid="4" name="_AuthorEmail">
    <vt:lpwstr>desmondyeoh@talam.com.my</vt:lpwstr>
  </property>
  <property fmtid="{D5CDD505-2E9C-101B-9397-08002B2CF9AE}" pid="5" name="_AuthorEmailDisplayName">
    <vt:lpwstr>Desmond Yeoh</vt:lpwstr>
  </property>
  <property fmtid="{D5CDD505-2E9C-101B-9397-08002B2CF9AE}" pid="6" name="_ReviewingToolsShownOnce">
    <vt:lpwstr/>
  </property>
</Properties>
</file>